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3040" windowHeight="8736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C6" i="1" l="1"/>
  <c r="C11" i="1" l="1"/>
  <c r="D11" i="1" s="1"/>
  <c r="C9" i="1"/>
  <c r="D9" i="1" s="1"/>
  <c r="C10" i="1"/>
  <c r="J16" i="1" s="1"/>
  <c r="C8" i="1"/>
  <c r="J15" i="1" s="1"/>
  <c r="C7" i="1"/>
  <c r="D7" i="1" s="1"/>
  <c r="D6" i="1"/>
  <c r="J17" i="1"/>
  <c r="L16" i="1"/>
  <c r="L15" i="1"/>
  <c r="G16" i="1" l="1"/>
  <c r="H16" i="1" s="1"/>
  <c r="D10" i="1"/>
  <c r="G17" i="1"/>
  <c r="H17" i="1" s="1"/>
  <c r="D8" i="1"/>
  <c r="J14" i="1"/>
  <c r="K14" i="1" s="1"/>
  <c r="K15" i="1" s="1"/>
  <c r="K16" i="1" s="1"/>
  <c r="K17" i="1" s="1"/>
  <c r="G15" i="1"/>
  <c r="H15" i="1" s="1"/>
</calcChain>
</file>

<file path=xl/sharedStrings.xml><?xml version="1.0" encoding="utf-8"?>
<sst xmlns="http://schemas.openxmlformats.org/spreadsheetml/2006/main" count="35" uniqueCount="28">
  <si>
    <t>該当OA日</t>
    <rPh sb="0" eb="2">
      <t>ガイトウ</t>
    </rPh>
    <rPh sb="4" eb="5">
      <t>ニチ</t>
    </rPh>
    <phoneticPr fontId="1"/>
  </si>
  <si>
    <t>キャンセル不可</t>
    <rPh sb="5" eb="7">
      <t>フカ</t>
    </rPh>
    <phoneticPr fontId="1"/>
  </si>
  <si>
    <t>無料</t>
    <rPh sb="0" eb="2">
      <t>ムリョウ</t>
    </rPh>
    <phoneticPr fontId="1"/>
  </si>
  <si>
    <t>該当枠料金の25％</t>
    <rPh sb="0" eb="2">
      <t>ガイトウ</t>
    </rPh>
    <rPh sb="2" eb="3">
      <t>ワク</t>
    </rPh>
    <rPh sb="3" eb="5">
      <t>リョウキン</t>
    </rPh>
    <phoneticPr fontId="1"/>
  </si>
  <si>
    <t>該当枠料金の50％</t>
    <rPh sb="0" eb="2">
      <t>ガイトウ</t>
    </rPh>
    <rPh sb="2" eb="3">
      <t>ワク</t>
    </rPh>
    <rPh sb="3" eb="5">
      <t>リョウキン</t>
    </rPh>
    <phoneticPr fontId="1"/>
  </si>
  <si>
    <t>13日前</t>
    <rPh sb="2" eb="4">
      <t>ニチマエ</t>
    </rPh>
    <phoneticPr fontId="1"/>
  </si>
  <si>
    <t>14日前</t>
    <rPh sb="2" eb="4">
      <t>ニチマエ</t>
    </rPh>
    <phoneticPr fontId="1"/>
  </si>
  <si>
    <t>27日前</t>
    <rPh sb="2" eb="4">
      <t>ニチマエ</t>
    </rPh>
    <phoneticPr fontId="1"/>
  </si>
  <si>
    <t>28日前</t>
    <rPh sb="2" eb="4">
      <t>ニチマエ</t>
    </rPh>
    <phoneticPr fontId="1"/>
  </si>
  <si>
    <t>～</t>
    <phoneticPr fontId="1"/>
  </si>
  <si>
    <t>↓自動計算↓</t>
    <rPh sb="1" eb="3">
      <t>ジドウ</t>
    </rPh>
    <rPh sb="3" eb="5">
      <t>ケイサン</t>
    </rPh>
    <phoneticPr fontId="1"/>
  </si>
  <si>
    <t>↓</t>
    <phoneticPr fontId="1"/>
  </si>
  <si>
    <t>該当枠料金</t>
    <rPh sb="0" eb="2">
      <t>ガイトウ</t>
    </rPh>
    <rPh sb="2" eb="3">
      <t>ワク</t>
    </rPh>
    <rPh sb="3" eb="5">
      <t>リョウキン</t>
    </rPh>
    <phoneticPr fontId="1"/>
  </si>
  <si>
    <t>円</t>
    <rPh sb="0" eb="1">
      <t>エン</t>
    </rPh>
    <phoneticPr fontId="1"/>
  </si>
  <si>
    <t>キャンセル金額</t>
    <rPh sb="5" eb="7">
      <t>キンガク</t>
    </rPh>
    <phoneticPr fontId="1"/>
  </si>
  <si>
    <t>13日前～OA日</t>
    <rPh sb="2" eb="3">
      <t>ニチ</t>
    </rPh>
    <rPh sb="3" eb="4">
      <t>マエ</t>
    </rPh>
    <rPh sb="7" eb="8">
      <t>ヒ</t>
    </rPh>
    <phoneticPr fontId="1"/>
  </si>
  <si>
    <t>↓現行規定</t>
    <rPh sb="1" eb="3">
      <t>ゲンコウ</t>
    </rPh>
    <rPh sb="3" eb="5">
      <t>キテイ</t>
    </rPh>
    <phoneticPr fontId="1"/>
  </si>
  <si>
    <t>28日前以前</t>
    <rPh sb="2" eb="4">
      <t>ニチマエ</t>
    </rPh>
    <rPh sb="4" eb="6">
      <t>イゼン</t>
    </rPh>
    <phoneticPr fontId="1"/>
  </si>
  <si>
    <t>20日前～14日前</t>
    <phoneticPr fontId="1"/>
  </si>
  <si>
    <t>27日前～21日前</t>
    <phoneticPr fontId="1"/>
  </si>
  <si>
    <t>20日前～14日前</t>
    <rPh sb="2" eb="4">
      <t>ニチマエ</t>
    </rPh>
    <rPh sb="7" eb="9">
      <t>ニチマエ</t>
    </rPh>
    <phoneticPr fontId="1"/>
  </si>
  <si>
    <t>27日前～21日前</t>
    <rPh sb="2" eb="4">
      <t>ニチマエ</t>
    </rPh>
    <rPh sb="7" eb="9">
      <t>ニチマエ</t>
    </rPh>
    <phoneticPr fontId="1"/>
  </si>
  <si>
    <t>21日前</t>
    <rPh sb="2" eb="4">
      <t>ニチマエ</t>
    </rPh>
    <phoneticPr fontId="1"/>
  </si>
  <si>
    <t>20日前</t>
    <rPh sb="2" eb="3">
      <t>ニチ</t>
    </rPh>
    <rPh sb="3" eb="4">
      <t>マエ</t>
    </rPh>
    <phoneticPr fontId="1"/>
  </si>
  <si>
    <t>＜BS-TBS SASキャンセル早見表＞</t>
    <rPh sb="16" eb="19">
      <t>ハヤミヒョウ</t>
    </rPh>
    <phoneticPr fontId="1"/>
  </si>
  <si>
    <t>2021年2月版</t>
    <phoneticPr fontId="1"/>
  </si>
  <si>
    <t>・キャンセル料が発生する期間（日数）については、上記の表の通りとします。
　期間は、ＯＡ（放送）日を起点として算出するものとし、放送前日を1日前とします。
・日数管理は、営業日ではなく、あくまでも実際の日数で計算し、基準は日本時間の０時をもって日数管理を行います。
・キャンセル料率は、上記の表の通りとします。
・キャンセルを希望される場合は「bstbs-sas＠gr.tbs.co.jp」宛てにメールにて依頼した上で、必ず、弊社の担当者に電話もしくは直接の面会にて、キャンセルの依頼をしてください。
・キャンセルされたＣＭ枠は、本商品のセールス期間中であれば弊社はリセールスを行うことができます。
・キャンセル不可の場合のＣＭ素材については、弊社が対応可能と判断した場合に限り、別のＣＭ素材の指定、もしくは、ＡＣ素材の指定のいずれか一つを選んでいただきます。
　なお、スポンサーの変更には応じられません。
・キャンセル料は、消費税不課税となります。
・キャンセル料の算出方法は、該当枠料金に、上記の表のキャンセル料率を掛けて算出するものとします。
・発生したキャンセル料については、料金を算出した後に、別途、広告会社様宛てに請求書を送付いたします。
　算出の結果、生じた1円未満の端数は、四捨五入するものといたします。
・キャンセル規定を変更する場合は、「BS-TBS SASサイト」上で、ご連絡いたします。</t>
    <phoneticPr fontId="1"/>
  </si>
  <si>
    <t>↓BS-TBSにメールが来た日（時：0時で切替）が・・・</t>
    <rPh sb="12" eb="13">
      <t>キ</t>
    </rPh>
    <rPh sb="14" eb="15">
      <t>ヒ</t>
    </rPh>
    <rPh sb="16" eb="17">
      <t>トキ</t>
    </rPh>
    <rPh sb="19" eb="20">
      <t>ジ</t>
    </rPh>
    <rPh sb="21" eb="23">
      <t>キリカエ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</si>
</sst>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0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8"/>
      <color rgb="FFFF0000"/>
      <name val="ＭＳ Ｐゴシック"/>
      <family val="3"/>
      <charset val="128"/>
      <scheme val="minor"/>
    </font>
    <font>
      <sz val="26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0070C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 style="dotted">
        <color rgb="FFFF0000"/>
      </right>
      <top style="thick">
        <color rgb="FFFF0000"/>
      </top>
      <bottom style="thick">
        <color rgb="FFFF0000"/>
      </bottom>
      <diagonal/>
    </border>
    <border>
      <left style="dotted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14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14" fontId="3" fillId="0" borderId="29" xfId="0" applyNumberFormat="1" applyFont="1" applyFill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14" fontId="4" fillId="3" borderId="4" xfId="0" applyNumberFormat="1" applyFont="1" applyFill="1" applyBorder="1" applyAlignment="1">
      <alignment horizontal="center" vertical="center"/>
    </xf>
    <xf numFmtId="14" fontId="4" fillId="3" borderId="5" xfId="0" applyNumberFormat="1" applyFont="1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0" borderId="0" xfId="0" applyAlignment="1"/>
    <xf numFmtId="14" fontId="0" fillId="0" borderId="8" xfId="0" applyNumberFormat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14" fontId="0" fillId="0" borderId="9" xfId="0" applyNumberForma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4" borderId="30" xfId="0" applyFont="1" applyFill="1" applyBorder="1" applyAlignment="1">
      <alignment horizontal="center" vertical="center"/>
    </xf>
    <xf numFmtId="0" fontId="6" fillId="4" borderId="3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4" fontId="0" fillId="3" borderId="15" xfId="0" applyNumberFormat="1" applyFill="1" applyBorder="1" applyAlignment="1">
      <alignment horizontal="center" vertical="center"/>
    </xf>
    <xf numFmtId="14" fontId="0" fillId="3" borderId="16" xfId="0" applyNumberFormat="1" applyFill="1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14" fontId="0" fillId="0" borderId="14" xfId="0" applyNumberFormat="1" applyBorder="1" applyAlignment="1">
      <alignment horizontal="center" vertical="center"/>
    </xf>
    <xf numFmtId="14" fontId="0" fillId="0" borderId="12" xfId="0" applyNumberFormat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14" fontId="0" fillId="5" borderId="1" xfId="0" applyNumberFormat="1" applyFill="1" applyBorder="1" applyAlignment="1">
      <alignment horizontal="center" vertical="center"/>
    </xf>
    <xf numFmtId="14" fontId="0" fillId="5" borderId="8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0" fillId="3" borderId="21" xfId="0" applyFill="1" applyBorder="1" applyAlignment="1">
      <alignment horizontal="center" vertical="center"/>
    </xf>
    <xf numFmtId="14" fontId="0" fillId="3" borderId="22" xfId="0" applyNumberFormat="1" applyFill="1" applyBorder="1" applyAlignment="1">
      <alignment horizontal="center" vertical="center"/>
    </xf>
    <xf numFmtId="14" fontId="4" fillId="3" borderId="23" xfId="0" applyNumberFormat="1" applyFont="1" applyFill="1" applyBorder="1" applyAlignment="1">
      <alignment horizontal="center" vertical="center"/>
    </xf>
    <xf numFmtId="176" fontId="7" fillId="0" borderId="24" xfId="0" applyNumberFormat="1" applyFont="1" applyBorder="1" applyAlignment="1">
      <alignment horizontal="center" vertical="center"/>
    </xf>
    <xf numFmtId="0" fontId="2" fillId="6" borderId="25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9" xfId="0" applyBorder="1" applyAlignment="1">
      <alignment horizontal="left" vertical="center" wrapText="1"/>
    </xf>
    <xf numFmtId="0" fontId="0" fillId="0" borderId="9" xfId="0" applyBorder="1" applyAlignment="1">
      <alignment horizontal="left" vertical="center"/>
    </xf>
    <xf numFmtId="176" fontId="3" fillId="0" borderId="31" xfId="0" applyNumberFormat="1" applyFont="1" applyFill="1" applyBorder="1" applyAlignment="1">
      <alignment horizontal="center" vertical="center"/>
    </xf>
    <xf numFmtId="176" fontId="3" fillId="0" borderId="32" xfId="0" applyNumberFormat="1" applyFont="1" applyFill="1" applyBorder="1" applyAlignment="1">
      <alignment horizontal="center" vertical="center"/>
    </xf>
    <xf numFmtId="0" fontId="2" fillId="6" borderId="26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 vertical="center"/>
    </xf>
    <xf numFmtId="0" fontId="2" fillId="6" borderId="28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Alignment="1">
      <alignment vertical="center"/>
    </xf>
  </cellXfs>
  <cellStyles count="1">
    <cellStyle name="標準" xfId="0" builtinId="0"/>
  </cellStyles>
  <dxfs count="16"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66675</xdr:rowOff>
    </xdr:from>
    <xdr:to>
      <xdr:col>14</xdr:col>
      <xdr:colOff>647700</xdr:colOff>
      <xdr:row>0</xdr:row>
      <xdr:rowOff>828675</xdr:rowOff>
    </xdr:to>
    <xdr:sp macro="" textlink="">
      <xdr:nvSpPr>
        <xdr:cNvPr id="3" name="角丸四角形 2"/>
        <xdr:cNvSpPr/>
      </xdr:nvSpPr>
      <xdr:spPr>
        <a:xfrm>
          <a:off x="133350" y="66675"/>
          <a:ext cx="13820775" cy="762000"/>
        </a:xfrm>
        <a:prstGeom prst="round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5"/>
  <sheetViews>
    <sheetView tabSelected="1" workbookViewId="0">
      <selection activeCell="F7" sqref="F7"/>
    </sheetView>
  </sheetViews>
  <sheetFormatPr defaultRowHeight="13.2" x14ac:dyDescent="0.2"/>
  <cols>
    <col min="1" max="1" width="2.6640625" customWidth="1"/>
    <col min="2" max="2" width="19.21875" customWidth="1"/>
    <col min="3" max="3" width="20.44140625" customWidth="1"/>
    <col min="4" max="4" width="5.6640625" customWidth="1"/>
    <col min="5" max="5" width="17.44140625" customWidth="1"/>
    <col min="6" max="6" width="15.44140625" customWidth="1"/>
    <col min="7" max="7" width="14.6640625" customWidth="1"/>
    <col min="8" max="8" width="6.44140625" customWidth="1"/>
    <col min="9" max="9" width="10.44140625" customWidth="1"/>
    <col min="10" max="10" width="12.109375" customWidth="1"/>
    <col min="11" max="11" width="6.109375" customWidth="1"/>
    <col min="12" max="12" width="23.21875" customWidth="1"/>
    <col min="14" max="14" width="11.44140625" customWidth="1"/>
  </cols>
  <sheetData>
    <row r="1" spans="1:16" ht="67.5" customHeight="1" x14ac:dyDescent="0.2">
      <c r="A1" s="51" t="s">
        <v>24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16" ht="13.8" thickBot="1" x14ac:dyDescent="0.25">
      <c r="O2" s="43" t="s">
        <v>25</v>
      </c>
    </row>
    <row r="3" spans="1:16" ht="31.5" customHeight="1" thickTop="1" thickBot="1" x14ac:dyDescent="0.25">
      <c r="B3" s="19" t="s">
        <v>0</v>
      </c>
      <c r="C3" s="3">
        <v>44287</v>
      </c>
      <c r="E3" s="18" t="s">
        <v>12</v>
      </c>
      <c r="F3" s="46">
        <v>1000000</v>
      </c>
      <c r="G3" s="47"/>
      <c r="H3" s="11" t="s">
        <v>13</v>
      </c>
      <c r="I3" s="11"/>
    </row>
    <row r="4" spans="1:16" ht="13.8" thickTop="1" x14ac:dyDescent="0.2">
      <c r="C4" s="1"/>
    </row>
    <row r="5" spans="1:16" ht="13.8" thickBot="1" x14ac:dyDescent="0.25">
      <c r="B5" s="2"/>
      <c r="C5" s="2" t="s">
        <v>10</v>
      </c>
      <c r="D5" t="s">
        <v>11</v>
      </c>
    </row>
    <row r="6" spans="1:16" ht="14.4" x14ac:dyDescent="0.2">
      <c r="B6" s="9" t="s">
        <v>8</v>
      </c>
      <c r="C6" s="24">
        <f>C3-28</f>
        <v>44259</v>
      </c>
      <c r="D6" s="7" t="str">
        <f t="shared" ref="D6:D11" si="0">TEXT(C6,"aaa")</f>
        <v>木</v>
      </c>
    </row>
    <row r="7" spans="1:16" ht="14.4" x14ac:dyDescent="0.2">
      <c r="B7" s="10" t="s">
        <v>7</v>
      </c>
      <c r="C7" s="25">
        <f>C3-27</f>
        <v>44260</v>
      </c>
      <c r="D7" s="8" t="str">
        <f t="shared" si="0"/>
        <v>金</v>
      </c>
    </row>
    <row r="8" spans="1:16" ht="14.4" x14ac:dyDescent="0.2">
      <c r="B8" s="10" t="s">
        <v>22</v>
      </c>
      <c r="C8" s="25">
        <f>C3-21</f>
        <v>44266</v>
      </c>
      <c r="D8" s="8" t="str">
        <f t="shared" si="0"/>
        <v>木</v>
      </c>
      <c r="P8" s="43"/>
    </row>
    <row r="9" spans="1:16" ht="14.4" x14ac:dyDescent="0.2">
      <c r="B9" s="10" t="s">
        <v>23</v>
      </c>
      <c r="C9" s="25">
        <f>C3-20</f>
        <v>44267</v>
      </c>
      <c r="D9" s="8" t="str">
        <f t="shared" si="0"/>
        <v>金</v>
      </c>
    </row>
    <row r="10" spans="1:16" ht="14.4" x14ac:dyDescent="0.2">
      <c r="B10" s="10" t="s">
        <v>6</v>
      </c>
      <c r="C10" s="25">
        <f>C3-14</f>
        <v>44273</v>
      </c>
      <c r="D10" s="8" t="str">
        <f t="shared" si="0"/>
        <v>木</v>
      </c>
    </row>
    <row r="11" spans="1:16" ht="15" thickBot="1" x14ac:dyDescent="0.25">
      <c r="B11" s="38" t="s">
        <v>5</v>
      </c>
      <c r="C11" s="39">
        <f>C3-13</f>
        <v>44274</v>
      </c>
      <c r="D11" s="40" t="str">
        <f t="shared" si="0"/>
        <v>金</v>
      </c>
    </row>
    <row r="12" spans="1:16" ht="13.8" thickBot="1" x14ac:dyDescent="0.25">
      <c r="D12" s="1"/>
      <c r="E12" s="1"/>
    </row>
    <row r="13" spans="1:16" ht="30" customHeight="1" thickBot="1" x14ac:dyDescent="0.25">
      <c r="B13" s="37" t="s">
        <v>16</v>
      </c>
      <c r="D13" s="1"/>
      <c r="E13" s="1"/>
      <c r="G13" s="48" t="s">
        <v>27</v>
      </c>
      <c r="H13" s="49"/>
      <c r="I13" s="49"/>
      <c r="J13" s="49"/>
      <c r="K13" s="50"/>
      <c r="L13" s="42" t="s">
        <v>14</v>
      </c>
    </row>
    <row r="14" spans="1:16" ht="30" customHeight="1" x14ac:dyDescent="0.2">
      <c r="B14" s="4" t="s">
        <v>17</v>
      </c>
      <c r="C14" s="20" t="s">
        <v>2</v>
      </c>
      <c r="F14" s="30" t="s">
        <v>17</v>
      </c>
      <c r="G14" s="35"/>
      <c r="H14" s="36"/>
      <c r="I14" s="13" t="s">
        <v>9</v>
      </c>
      <c r="J14" s="12">
        <f>C6</f>
        <v>44259</v>
      </c>
      <c r="K14" s="26" t="str">
        <f>TEXT(J14,"aaa")</f>
        <v>木</v>
      </c>
      <c r="L14" s="22" t="s">
        <v>2</v>
      </c>
    </row>
    <row r="15" spans="1:16" ht="30" customHeight="1" x14ac:dyDescent="0.2">
      <c r="B15" s="5" t="s">
        <v>21</v>
      </c>
      <c r="C15" s="23" t="s">
        <v>3</v>
      </c>
      <c r="F15" s="31" t="s">
        <v>19</v>
      </c>
      <c r="G15" s="33">
        <f>C7</f>
        <v>44260</v>
      </c>
      <c r="H15" s="14" t="str">
        <f>TEXT(G15,"aaa")</f>
        <v>金</v>
      </c>
      <c r="I15" s="15" t="s">
        <v>9</v>
      </c>
      <c r="J15" s="14">
        <f>C8</f>
        <v>44266</v>
      </c>
      <c r="K15" s="27" t="str">
        <f>TEXT(K14,"aaa")</f>
        <v>木</v>
      </c>
      <c r="L15" s="41">
        <f>F3*0.25</f>
        <v>250000</v>
      </c>
    </row>
    <row r="16" spans="1:16" ht="30" customHeight="1" x14ac:dyDescent="0.2">
      <c r="B16" s="5" t="s">
        <v>20</v>
      </c>
      <c r="C16" s="23" t="s">
        <v>4</v>
      </c>
      <c r="F16" s="31" t="s">
        <v>18</v>
      </c>
      <c r="G16" s="33">
        <f>C9</f>
        <v>44267</v>
      </c>
      <c r="H16" s="14" t="str">
        <f>TEXT(G16,"aaa")</f>
        <v>金</v>
      </c>
      <c r="I16" s="15" t="s">
        <v>9</v>
      </c>
      <c r="J16" s="14">
        <f>C10</f>
        <v>44273</v>
      </c>
      <c r="K16" s="27" t="str">
        <f>TEXT(K15,"aaa")</f>
        <v>木</v>
      </c>
      <c r="L16" s="41">
        <f>F3*0.5</f>
        <v>500000</v>
      </c>
    </row>
    <row r="17" spans="2:12" ht="30" customHeight="1" thickBot="1" x14ac:dyDescent="0.25">
      <c r="B17" s="6" t="s">
        <v>15</v>
      </c>
      <c r="C17" s="21" t="s">
        <v>1</v>
      </c>
      <c r="D17" s="1"/>
      <c r="E17" s="1"/>
      <c r="F17" s="32" t="s">
        <v>15</v>
      </c>
      <c r="G17" s="34">
        <f>C11</f>
        <v>44274</v>
      </c>
      <c r="H17" s="16" t="str">
        <f>TEXT(G17,"aaa")</f>
        <v>金</v>
      </c>
      <c r="I17" s="17" t="s">
        <v>9</v>
      </c>
      <c r="J17" s="16">
        <f>C3</f>
        <v>44287</v>
      </c>
      <c r="K17" s="28" t="str">
        <f>TEXT(K16,"aaa")</f>
        <v>木</v>
      </c>
      <c r="L17" s="29" t="s">
        <v>1</v>
      </c>
    </row>
    <row r="21" spans="2:12" x14ac:dyDescent="0.2">
      <c r="B21" s="44" t="s">
        <v>26</v>
      </c>
      <c r="C21" s="45"/>
      <c r="D21" s="45"/>
      <c r="E21" s="45"/>
      <c r="F21" s="45"/>
      <c r="G21" s="45"/>
      <c r="H21" s="45"/>
      <c r="I21" s="45"/>
      <c r="J21" s="45"/>
      <c r="K21" s="45"/>
      <c r="L21" s="45"/>
    </row>
    <row r="22" spans="2:12" x14ac:dyDescent="0.2"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</row>
    <row r="23" spans="2:12" x14ac:dyDescent="0.2"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</row>
    <row r="24" spans="2:12" x14ac:dyDescent="0.2"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</row>
    <row r="25" spans="2:12" x14ac:dyDescent="0.2"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</row>
    <row r="26" spans="2:12" x14ac:dyDescent="0.2"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</row>
    <row r="27" spans="2:12" x14ac:dyDescent="0.2"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</row>
    <row r="28" spans="2:12" x14ac:dyDescent="0.2"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</row>
    <row r="29" spans="2:12" x14ac:dyDescent="0.2"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</row>
    <row r="30" spans="2:12" x14ac:dyDescent="0.2"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</row>
    <row r="31" spans="2:12" x14ac:dyDescent="0.2"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</row>
    <row r="32" spans="2:12" x14ac:dyDescent="0.2"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</row>
    <row r="33" spans="2:12" x14ac:dyDescent="0.2"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</row>
    <row r="34" spans="2:12" x14ac:dyDescent="0.2"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</row>
    <row r="35" spans="2:12" x14ac:dyDescent="0.2"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</row>
  </sheetData>
  <mergeCells count="4">
    <mergeCell ref="B21:L35"/>
    <mergeCell ref="F3:G3"/>
    <mergeCell ref="G13:K13"/>
    <mergeCell ref="A1:O1"/>
  </mergeCells>
  <phoneticPr fontId="1"/>
  <conditionalFormatting sqref="D6:D11">
    <cfRule type="cellIs" dxfId="15" priority="15" stopIfTrue="1" operator="equal">
      <formula>"日"</formula>
    </cfRule>
    <cfRule type="cellIs" dxfId="14" priority="16" stopIfTrue="1" operator="equal">
      <formula>"土"</formula>
    </cfRule>
  </conditionalFormatting>
  <conditionalFormatting sqref="H14">
    <cfRule type="cellIs" dxfId="13" priority="13" stopIfTrue="1" operator="equal">
      <formula>"日"</formula>
    </cfRule>
    <cfRule type="cellIs" dxfId="12" priority="14" stopIfTrue="1" operator="equal">
      <formula>"土"</formula>
    </cfRule>
  </conditionalFormatting>
  <conditionalFormatting sqref="K16:K17">
    <cfRule type="cellIs" dxfId="11" priority="1" stopIfTrue="1" operator="equal">
      <formula>"日"</formula>
    </cfRule>
    <cfRule type="cellIs" dxfId="10" priority="2" stopIfTrue="1" operator="equal">
      <formula>"土"</formula>
    </cfRule>
  </conditionalFormatting>
  <conditionalFormatting sqref="H15">
    <cfRule type="cellIs" dxfId="9" priority="11" stopIfTrue="1" operator="equal">
      <formula>"日"</formula>
    </cfRule>
    <cfRule type="cellIs" dxfId="8" priority="12" stopIfTrue="1" operator="equal">
      <formula>"土"</formula>
    </cfRule>
  </conditionalFormatting>
  <conditionalFormatting sqref="H16">
    <cfRule type="cellIs" dxfId="7" priority="9" stopIfTrue="1" operator="equal">
      <formula>"日"</formula>
    </cfRule>
    <cfRule type="cellIs" dxfId="6" priority="10" stopIfTrue="1" operator="equal">
      <formula>"土"</formula>
    </cfRule>
  </conditionalFormatting>
  <conditionalFormatting sqref="H17">
    <cfRule type="cellIs" dxfId="5" priority="7" stopIfTrue="1" operator="equal">
      <formula>"日"</formula>
    </cfRule>
    <cfRule type="cellIs" dxfId="4" priority="8" stopIfTrue="1" operator="equal">
      <formula>"土"</formula>
    </cfRule>
  </conditionalFormatting>
  <conditionalFormatting sqref="K14">
    <cfRule type="cellIs" dxfId="3" priority="5" stopIfTrue="1" operator="equal">
      <formula>"日"</formula>
    </cfRule>
    <cfRule type="cellIs" dxfId="2" priority="6" stopIfTrue="1" operator="equal">
      <formula>"土"</formula>
    </cfRule>
  </conditionalFormatting>
  <conditionalFormatting sqref="K15">
    <cfRule type="cellIs" dxfId="1" priority="3" stopIfTrue="1" operator="equal">
      <formula>"日"</formula>
    </cfRule>
    <cfRule type="cellIs" dxfId="0" priority="4" stopIfTrue="1" operator="equal">
      <formula>"土"</formula>
    </cfRule>
  </conditionalFormatting>
  <pageMargins left="0.25" right="0.25" top="0.75" bottom="0.75" header="0.3" footer="0.3"/>
  <pageSetup paperSize="9" scale="7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2020-01-29T13:46:11Z</dcterms:created>
  <dcterms:modified xsi:type="dcterms:W3CDTF">2021-01-22T05:08:18Z</dcterms:modified>
</cp:coreProperties>
</file>